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645" windowWidth="17895" windowHeight="9150"/>
  </bookViews>
  <sheets>
    <sheet name="Лист1" sheetId="5" r:id="rId1"/>
    <sheet name="Таблица2" sheetId="3" r:id="rId2"/>
    <sheet name="Дивгрвмма2" sheetId="4" r:id="rId3"/>
  </sheets>
  <calcPr calcId="125725" iterateDelta="1E-4"/>
</workbook>
</file>

<file path=xl/calcChain.xml><?xml version="1.0" encoding="utf-8"?>
<calcChain xmlns="http://schemas.openxmlformats.org/spreadsheetml/2006/main">
  <c r="D25" i="3"/>
  <c r="D24"/>
  <c r="K6" s="1"/>
  <c r="D23"/>
  <c r="I11" s="1"/>
  <c r="I13" l="1"/>
  <c r="I6"/>
  <c r="I18"/>
  <c r="J18" s="1"/>
  <c r="I14"/>
  <c r="I20"/>
  <c r="J20" s="1"/>
  <c r="I17"/>
  <c r="J17" s="1"/>
  <c r="I9"/>
  <c r="K10"/>
  <c r="I7"/>
  <c r="K11"/>
  <c r="K24"/>
  <c r="K16"/>
  <c r="K20"/>
  <c r="K23"/>
  <c r="K15"/>
  <c r="K19"/>
  <c r="K22"/>
  <c r="K26"/>
  <c r="K18"/>
  <c r="K25"/>
  <c r="K17"/>
  <c r="K21"/>
  <c r="I21"/>
  <c r="J21" s="1"/>
  <c r="I22"/>
  <c r="J22" s="1"/>
  <c r="I26"/>
  <c r="J26" s="1"/>
  <c r="I25"/>
  <c r="J25" s="1"/>
  <c r="I24"/>
  <c r="J24" s="1"/>
  <c r="I23"/>
  <c r="J23" s="1"/>
  <c r="K14"/>
  <c r="I15"/>
  <c r="I10"/>
  <c r="I5"/>
  <c r="J5" s="1"/>
  <c r="K7"/>
  <c r="I19"/>
  <c r="J19" s="1"/>
  <c r="K12"/>
  <c r="K8"/>
  <c r="I16"/>
  <c r="I12"/>
  <c r="I8"/>
  <c r="K13"/>
  <c r="K9"/>
  <c r="K5"/>
  <c r="L5" s="1"/>
  <c r="L6"/>
  <c r="M5" l="1"/>
  <c r="J6"/>
  <c r="M6" s="1"/>
  <c r="L7"/>
  <c r="L8" s="1"/>
  <c r="L9" s="1"/>
  <c r="L10" s="1"/>
  <c r="L11" s="1"/>
  <c r="L12" s="1"/>
  <c r="L13" s="1"/>
  <c r="L14" s="1"/>
  <c r="L15" s="1"/>
  <c r="L16" s="1"/>
  <c r="L17" s="1"/>
  <c r="J7"/>
  <c r="M7" l="1"/>
  <c r="L18"/>
  <c r="M17"/>
  <c r="J8"/>
  <c r="M8" s="1"/>
  <c r="L19" l="1"/>
  <c r="M18"/>
  <c r="J9"/>
  <c r="M9" s="1"/>
  <c r="L20" l="1"/>
  <c r="M19"/>
  <c r="J10"/>
  <c r="M10" s="1"/>
  <c r="L21" l="1"/>
  <c r="M20"/>
  <c r="J11"/>
  <c r="M11" s="1"/>
  <c r="M21" l="1"/>
  <c r="L22"/>
  <c r="J12"/>
  <c r="M12" s="1"/>
  <c r="L23" l="1"/>
  <c r="M22"/>
  <c r="J13"/>
  <c r="M13" s="1"/>
  <c r="L24" l="1"/>
  <c r="M23"/>
  <c r="J14"/>
  <c r="M14" s="1"/>
  <c r="L25" l="1"/>
  <c r="M24"/>
  <c r="J15"/>
  <c r="L26" l="1"/>
  <c r="M26" s="1"/>
  <c r="M25"/>
  <c r="J16"/>
  <c r="M16" s="1"/>
  <c r="M15"/>
</calcChain>
</file>

<file path=xl/sharedStrings.xml><?xml version="1.0" encoding="utf-8"?>
<sst xmlns="http://schemas.openxmlformats.org/spreadsheetml/2006/main" count="35" uniqueCount="33">
  <si>
    <t>Номер выборки</t>
  </si>
  <si>
    <t>Ср.арифм.</t>
  </si>
  <si>
    <t>целевое значение x</t>
  </si>
  <si>
    <t>T=</t>
  </si>
  <si>
    <t>ст.откл.средн.арифм.</t>
  </si>
  <si>
    <t xml:space="preserve"> Интервал решений</t>
  </si>
  <si>
    <t>Xi</t>
  </si>
  <si>
    <t>ИнтрвРеш</t>
  </si>
  <si>
    <t>cusum _верхняя</t>
  </si>
  <si>
    <t>cusum _нижняя</t>
  </si>
  <si>
    <t xml:space="preserve"> Верхнее_начальное_значение</t>
  </si>
  <si>
    <t>Нижнее_начальное_значение</t>
  </si>
  <si>
    <t>Опорный сдвиг верхний</t>
  </si>
  <si>
    <t>Опорный сдвиг нижний</t>
  </si>
  <si>
    <r>
      <t>Xi-G</t>
    </r>
    <r>
      <rPr>
        <vertAlign val="subscript"/>
        <sz val="10"/>
        <color theme="1"/>
        <rFont val="Liberation Sans"/>
        <family val="2"/>
        <charset val="204"/>
      </rPr>
      <t>Н</t>
    </r>
  </si>
  <si>
    <r>
      <t>X</t>
    </r>
    <r>
      <rPr>
        <vertAlign val="subscript"/>
        <sz val="10"/>
        <color theme="1"/>
        <rFont val="Liberation Sans"/>
        <family val="2"/>
        <charset val="204"/>
      </rPr>
      <t>i</t>
    </r>
    <r>
      <rPr>
        <sz val="10"/>
        <color theme="1"/>
        <rFont val="Liberation Sans"/>
        <family val="2"/>
        <charset val="204"/>
      </rPr>
      <t>-G</t>
    </r>
    <r>
      <rPr>
        <vertAlign val="subscript"/>
        <sz val="10"/>
        <color theme="1"/>
        <rFont val="Liberation Sans"/>
        <family val="2"/>
        <charset val="204"/>
      </rPr>
      <t>В</t>
    </r>
  </si>
  <si>
    <r>
      <t>σ</t>
    </r>
    <r>
      <rPr>
        <b/>
        <vertAlign val="subscript"/>
        <sz val="14"/>
        <color theme="1"/>
        <rFont val="Liberation Sans"/>
        <family val="2"/>
        <charset val="204"/>
      </rPr>
      <t>e</t>
    </r>
    <r>
      <rPr>
        <b/>
        <sz val="14"/>
        <color theme="1"/>
        <rFont val="Liberation Sans"/>
        <family val="2"/>
        <charset val="204"/>
      </rPr>
      <t>=</t>
    </r>
  </si>
  <si>
    <r>
      <rPr>
        <b/>
        <i/>
        <sz val="14"/>
        <color theme="1"/>
        <rFont val="Liberation Sans"/>
        <family val="2"/>
        <charset val="204"/>
      </rPr>
      <t>h</t>
    </r>
    <r>
      <rPr>
        <b/>
        <sz val="14"/>
        <color theme="1"/>
        <rFont val="Liberation Sans"/>
        <family val="2"/>
        <charset val="204"/>
      </rPr>
      <t>=</t>
    </r>
  </si>
  <si>
    <r>
      <rPr>
        <b/>
        <i/>
        <sz val="14"/>
        <color theme="1"/>
        <rFont val="Liberation Sans"/>
        <family val="2"/>
        <charset val="204"/>
      </rPr>
      <t>f</t>
    </r>
    <r>
      <rPr>
        <b/>
        <sz val="14"/>
        <color theme="1"/>
        <rFont val="Liberation Sans"/>
        <family val="2"/>
        <charset val="204"/>
      </rPr>
      <t>=</t>
    </r>
  </si>
  <si>
    <r>
      <rPr>
        <b/>
        <i/>
        <sz val="14"/>
        <color theme="1"/>
        <rFont val="Liberation Sans"/>
        <family val="2"/>
        <charset val="204"/>
      </rPr>
      <t>G</t>
    </r>
    <r>
      <rPr>
        <b/>
        <vertAlign val="subscript"/>
        <sz val="14"/>
        <color theme="1"/>
        <rFont val="Liberation Sans"/>
        <family val="2"/>
        <charset val="204"/>
      </rPr>
      <t>В</t>
    </r>
    <r>
      <rPr>
        <b/>
        <i/>
        <sz val="14"/>
        <color theme="1"/>
        <rFont val="Liberation Sans"/>
        <family val="2"/>
        <charset val="204"/>
      </rPr>
      <t>=T+f</t>
    </r>
    <r>
      <rPr>
        <b/>
        <sz val="14"/>
        <color theme="1"/>
        <rFont val="Liberation Sans"/>
        <family val="2"/>
        <charset val="204"/>
      </rPr>
      <t>*σ</t>
    </r>
    <r>
      <rPr>
        <b/>
        <vertAlign val="subscript"/>
        <sz val="14"/>
        <color theme="1"/>
        <rFont val="Liberation Sans"/>
        <family val="2"/>
        <charset val="204"/>
      </rPr>
      <t>e</t>
    </r>
    <r>
      <rPr>
        <b/>
        <sz val="14"/>
        <color theme="1"/>
        <rFont val="Liberation Sans"/>
        <family val="2"/>
        <charset val="204"/>
      </rPr>
      <t>=</t>
    </r>
  </si>
  <si>
    <r>
      <rPr>
        <b/>
        <i/>
        <sz val="14"/>
        <color theme="1"/>
        <rFont val="Liberation Sans"/>
        <family val="2"/>
        <charset val="204"/>
      </rPr>
      <t>G</t>
    </r>
    <r>
      <rPr>
        <b/>
        <vertAlign val="subscript"/>
        <sz val="14"/>
        <color theme="1"/>
        <rFont val="Liberation Sans"/>
        <family val="2"/>
        <charset val="204"/>
      </rPr>
      <t>Н</t>
    </r>
    <r>
      <rPr>
        <b/>
        <sz val="14"/>
        <color theme="1"/>
        <rFont val="Liberation Sans"/>
        <family val="2"/>
        <charset val="204"/>
      </rPr>
      <t>=</t>
    </r>
    <r>
      <rPr>
        <b/>
        <i/>
        <sz val="14"/>
        <color theme="1"/>
        <rFont val="Liberation Sans"/>
        <family val="2"/>
        <charset val="204"/>
      </rPr>
      <t>T-f</t>
    </r>
    <r>
      <rPr>
        <b/>
        <sz val="14"/>
        <color theme="1"/>
        <rFont val="Liberation Sans"/>
        <family val="2"/>
        <charset val="204"/>
      </rPr>
      <t>*σ</t>
    </r>
    <r>
      <rPr>
        <b/>
        <vertAlign val="subscript"/>
        <sz val="14"/>
        <color theme="1"/>
        <rFont val="Liberation Sans"/>
        <family val="2"/>
        <charset val="204"/>
      </rPr>
      <t>e</t>
    </r>
    <r>
      <rPr>
        <b/>
        <sz val="14"/>
        <color theme="1"/>
        <rFont val="Liberation Sans"/>
        <family val="2"/>
        <charset val="204"/>
      </rPr>
      <t>=</t>
    </r>
  </si>
  <si>
    <r>
      <rPr>
        <b/>
        <i/>
        <sz val="14"/>
        <color rgb="FF000000"/>
        <rFont val="Calibri"/>
        <family val="2"/>
        <charset val="204"/>
      </rPr>
      <t>H=h</t>
    </r>
    <r>
      <rPr>
        <b/>
        <sz val="14"/>
        <color rgb="FF000000"/>
        <rFont val="Calibri"/>
        <family val="2"/>
        <charset val="204"/>
      </rPr>
      <t>*σ</t>
    </r>
    <r>
      <rPr>
        <b/>
        <vertAlign val="subscript"/>
        <sz val="14"/>
        <color rgb="FF000000"/>
        <rFont val="Calibri"/>
        <family val="2"/>
        <charset val="204"/>
      </rPr>
      <t>e</t>
    </r>
    <r>
      <rPr>
        <b/>
        <sz val="14"/>
        <color rgb="FF000000"/>
        <rFont val="Calibri"/>
        <family val="2"/>
        <charset val="204"/>
      </rPr>
      <t>=</t>
    </r>
  </si>
  <si>
    <t>Контрольная карта.</t>
  </si>
  <si>
    <t>Табличный метод</t>
  </si>
  <si>
    <t>кумулятивных сумм</t>
  </si>
  <si>
    <t xml:space="preserve">Константы метода и характеристики </t>
  </si>
  <si>
    <r>
      <t>процесса в подконтрольном состоянии</t>
    </r>
    <r>
      <rPr>
        <sz val="16"/>
        <color theme="1"/>
        <rFont val="Calibri"/>
        <family val="2"/>
        <charset val="204"/>
      </rPr>
      <t xml:space="preserve"> </t>
    </r>
  </si>
  <si>
    <t>Выборка номер -1 это данные</t>
  </si>
  <si>
    <t>с предыдущей карты</t>
  </si>
  <si>
    <t>номер</t>
  </si>
  <si>
    <t>стандартный интервал решений</t>
  </si>
  <si>
    <t>стандартизов. опорный сдвиг</t>
  </si>
  <si>
    <t xml:space="preserve">; </t>
  </si>
</sst>
</file>

<file path=xl/styles.xml><?xml version="1.0" encoding="utf-8"?>
<styleSheet xmlns="http://schemas.openxmlformats.org/spreadsheetml/2006/main">
  <fonts count="25">
    <font>
      <sz val="10"/>
      <color theme="1"/>
      <name val="Liberation Sans"/>
      <family val="2"/>
      <charset val="204"/>
    </font>
    <font>
      <sz val="10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rgb="FF000000"/>
      <name val="Liberation Sans"/>
      <family val="2"/>
      <charset val="204"/>
    </font>
    <font>
      <b/>
      <sz val="18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b/>
      <i/>
      <u/>
      <sz val="10"/>
      <color theme="1"/>
      <name val="Liberation Sans"/>
      <family val="2"/>
      <charset val="204"/>
    </font>
    <font>
      <b/>
      <i/>
      <sz val="14"/>
      <color theme="1"/>
      <name val="Liberation Sans"/>
      <family val="2"/>
      <charset val="204"/>
    </font>
    <font>
      <vertAlign val="subscript"/>
      <sz val="10"/>
      <color theme="1"/>
      <name val="Liberation Sans"/>
      <family val="2"/>
      <charset val="204"/>
    </font>
    <font>
      <b/>
      <vertAlign val="subscript"/>
      <sz val="14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i/>
      <sz val="14"/>
      <color rgb="FF000000"/>
      <name val="Calibri"/>
      <family val="2"/>
      <charset val="204"/>
    </font>
    <font>
      <b/>
      <vertAlign val="subscript"/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6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Alignment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Protection="1">
      <protection locked="0"/>
    </xf>
  </cellXfs>
  <cellStyles count="20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te" xfId="15"/>
    <cellStyle name="Result" xfId="16"/>
    <cellStyle name="Status" xfId="17"/>
    <cellStyle name="Text" xfId="18"/>
    <cellStyle name="Warning" xfId="19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1"/>
          <c:order val="0"/>
          <c:tx>
            <c:strRef>
              <c:f>Дивгрвмма2!$C$3</c:f>
              <c:strCache>
                <c:ptCount val="1"/>
                <c:pt idx="0">
                  <c:v>cusum _верхняя</c:v>
                </c:pt>
              </c:strCache>
            </c:strRef>
          </c:tx>
          <c:val>
            <c:numRef>
              <c:f>Дивгрвмма2!$C$4:$C$25</c:f>
              <c:numCache>
                <c:formatCode>General</c:formatCode>
                <c:ptCount val="22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1"/>
          <c:tx>
            <c:strRef>
              <c:f>Дивгрвмма2!$D$3</c:f>
              <c:strCache>
                <c:ptCount val="1"/>
                <c:pt idx="0">
                  <c:v>cusum _нижняя</c:v>
                </c:pt>
              </c:strCache>
            </c:strRef>
          </c:tx>
          <c:val>
            <c:numRef>
              <c:f>Дивгрвмма2!$D$4:$D$25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-0.59499999999999886</c:v>
                </c:pt>
                <c:pt idx="4">
                  <c:v>-0.71000000000000085</c:v>
                </c:pt>
                <c:pt idx="5">
                  <c:v>0</c:v>
                </c:pt>
                <c:pt idx="6">
                  <c:v>0</c:v>
                </c:pt>
                <c:pt idx="7">
                  <c:v>-0.41499999999999559</c:v>
                </c:pt>
                <c:pt idx="8">
                  <c:v>-1.0099999999999945</c:v>
                </c:pt>
                <c:pt idx="9">
                  <c:v>-1.3849999999999945</c:v>
                </c:pt>
                <c:pt idx="10">
                  <c:v>-1.8999999999999915</c:v>
                </c:pt>
                <c:pt idx="11">
                  <c:v>0</c:v>
                </c:pt>
                <c:pt idx="12">
                  <c:v>-0.23499999999999943</c:v>
                </c:pt>
                <c:pt idx="13">
                  <c:v>-1.1299999999999955</c:v>
                </c:pt>
                <c:pt idx="14">
                  <c:v>-1.544999999999991</c:v>
                </c:pt>
                <c:pt idx="15">
                  <c:v>-1.8399999999999892</c:v>
                </c:pt>
                <c:pt idx="16">
                  <c:v>-2.0949999999999847</c:v>
                </c:pt>
                <c:pt idx="17">
                  <c:v>-2.1699999999999804</c:v>
                </c:pt>
                <c:pt idx="18">
                  <c:v>-2.4649999999999785</c:v>
                </c:pt>
                <c:pt idx="19">
                  <c:v>-2.8999999999999773</c:v>
                </c:pt>
                <c:pt idx="20">
                  <c:v>-3.0749999999999744</c:v>
                </c:pt>
                <c:pt idx="21">
                  <c:v>-3.4499999999999709</c:v>
                </c:pt>
              </c:numCache>
            </c:numRef>
          </c:val>
        </c:ser>
        <c:ser>
          <c:idx val="3"/>
          <c:order val="2"/>
          <c:tx>
            <c:strRef>
              <c:f>Дивгрвмма2!$E$3</c:f>
              <c:strCache>
                <c:ptCount val="1"/>
                <c:pt idx="0">
                  <c:v>ИнтрвРеш</c:v>
                </c:pt>
              </c:strCache>
            </c:strRef>
          </c:tx>
          <c:val>
            <c:numRef>
              <c:f>Дивгрвмма2!$E$4:$E$25</c:f>
              <c:numCache>
                <c:formatCode>General</c:formatCode>
                <c:ptCount val="22"/>
                <c:pt idx="0">
                  <c:v>-2.25</c:v>
                </c:pt>
                <c:pt idx="1">
                  <c:v>-2.25</c:v>
                </c:pt>
                <c:pt idx="2">
                  <c:v>-2.25</c:v>
                </c:pt>
                <c:pt idx="3">
                  <c:v>-2.25</c:v>
                </c:pt>
                <c:pt idx="4">
                  <c:v>-2.25</c:v>
                </c:pt>
                <c:pt idx="5">
                  <c:v>-2.25</c:v>
                </c:pt>
                <c:pt idx="6">
                  <c:v>-2.25</c:v>
                </c:pt>
                <c:pt idx="7">
                  <c:v>-2.25</c:v>
                </c:pt>
                <c:pt idx="8">
                  <c:v>-2.25</c:v>
                </c:pt>
                <c:pt idx="9">
                  <c:v>-2.25</c:v>
                </c:pt>
                <c:pt idx="10">
                  <c:v>-2.25</c:v>
                </c:pt>
                <c:pt idx="11">
                  <c:v>-2.25</c:v>
                </c:pt>
                <c:pt idx="12">
                  <c:v>-2.25</c:v>
                </c:pt>
                <c:pt idx="13">
                  <c:v>-2.25</c:v>
                </c:pt>
                <c:pt idx="14">
                  <c:v>-2.25</c:v>
                </c:pt>
                <c:pt idx="15">
                  <c:v>-2.25</c:v>
                </c:pt>
                <c:pt idx="16">
                  <c:v>-2.25</c:v>
                </c:pt>
                <c:pt idx="17">
                  <c:v>-2.25</c:v>
                </c:pt>
                <c:pt idx="18">
                  <c:v>-2.25</c:v>
                </c:pt>
                <c:pt idx="19">
                  <c:v>-2.25</c:v>
                </c:pt>
                <c:pt idx="20">
                  <c:v>-2.25</c:v>
                </c:pt>
                <c:pt idx="21">
                  <c:v>-2.25</c:v>
                </c:pt>
              </c:numCache>
            </c:numRef>
          </c:val>
        </c:ser>
        <c:marker val="1"/>
        <c:axId val="134625920"/>
        <c:axId val="134656384"/>
      </c:lineChart>
      <c:catAx>
        <c:axId val="134625920"/>
        <c:scaling>
          <c:orientation val="minMax"/>
        </c:scaling>
        <c:axPos val="b"/>
        <c:tickLblPos val="nextTo"/>
        <c:crossAx val="134656384"/>
        <c:crosses val="autoZero"/>
        <c:auto val="1"/>
        <c:lblAlgn val="ctr"/>
        <c:lblOffset val="100"/>
      </c:catAx>
      <c:valAx>
        <c:axId val="134656384"/>
        <c:scaling>
          <c:orientation val="minMax"/>
        </c:scaling>
        <c:axPos val="l"/>
        <c:majorGridlines/>
        <c:numFmt formatCode="General" sourceLinked="1"/>
        <c:tickLblPos val="nextTo"/>
        <c:crossAx val="134625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2</xdr:row>
      <xdr:rowOff>19050</xdr:rowOff>
    </xdr:from>
    <xdr:to>
      <xdr:col>1</xdr:col>
      <xdr:colOff>1428750</xdr:colOff>
      <xdr:row>9</xdr:row>
      <xdr:rowOff>76200</xdr:rowOff>
    </xdr:to>
    <xdr:sp macro="" textlink="">
      <xdr:nvSpPr>
        <xdr:cNvPr id="2" name="TextBox 1"/>
        <xdr:cNvSpPr txBox="1"/>
      </xdr:nvSpPr>
      <xdr:spPr>
        <a:xfrm>
          <a:off x="1047750" y="342900"/>
          <a:ext cx="2695575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</a:t>
          </a:r>
          <a:r>
            <a:rPr lang="ru-RU" sz="1100" baseline="0"/>
            <a:t> листе Таблица 2 можно упражняться,</a:t>
          </a:r>
        </a:p>
        <a:p>
          <a:r>
            <a:rPr lang="ru-RU" sz="1100" baseline="0"/>
            <a:t>заменяя  значения  </a:t>
          </a:r>
          <a:br>
            <a:rPr lang="ru-RU" sz="1100" baseline="0"/>
          </a:br>
          <a:r>
            <a:rPr lang="ru-RU" sz="1100" baseline="0"/>
            <a:t>стандартного интервала решения  (</a:t>
          </a:r>
          <a:r>
            <a:rPr lang="en-US" sz="1100" baseline="0"/>
            <a:t>h</a:t>
          </a:r>
          <a:r>
            <a:rPr lang="ru-RU" sz="1100" baseline="0"/>
            <a:t>)</a:t>
          </a:r>
          <a:r>
            <a:rPr lang="en-US" sz="1100" baseline="0"/>
            <a:t> </a:t>
          </a:r>
          <a:r>
            <a:rPr lang="ru-RU" sz="1100" baseline="0"/>
            <a:t>и</a:t>
          </a:r>
          <a:br>
            <a:rPr lang="ru-RU" sz="1100" baseline="0"/>
          </a:br>
          <a:r>
            <a:rPr lang="ru-RU" sz="1100" baseline="0"/>
            <a:t>стандартизованного опорного сдвига</a:t>
          </a:r>
          <a:r>
            <a:rPr lang="en-US" sz="1100" baseline="0"/>
            <a:t> (f)</a:t>
          </a:r>
          <a:r>
            <a:rPr lang="ru-RU" sz="1100" baseline="0"/>
            <a:t>.</a:t>
          </a:r>
        </a:p>
        <a:p>
          <a:endParaRPr lang="ru-RU" sz="1100" baseline="0"/>
        </a:p>
        <a:p>
          <a:r>
            <a:rPr lang="ru-RU" sz="1100" baseline="0"/>
            <a:t>Все остальные ячейки защищены  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</xdr:row>
      <xdr:rowOff>142875</xdr:rowOff>
    </xdr:from>
    <xdr:to>
      <xdr:col>6</xdr:col>
      <xdr:colOff>733425</xdr:colOff>
      <xdr:row>4</xdr:row>
      <xdr:rowOff>209550</xdr:rowOff>
    </xdr:to>
    <xdr:sp macro="" textlink="">
      <xdr:nvSpPr>
        <xdr:cNvPr id="2" name="Стрелка вправо 1"/>
        <xdr:cNvSpPr/>
      </xdr:nvSpPr>
      <xdr:spPr>
        <a:xfrm>
          <a:off x="5362575" y="1314450"/>
          <a:ext cx="619125" cy="666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133350</xdr:rowOff>
    </xdr:from>
    <xdr:to>
      <xdr:col>13</xdr:col>
      <xdr:colOff>304800</xdr:colOff>
      <xdr:row>27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I6:AE29"/>
  <sheetViews>
    <sheetView tabSelected="1" workbookViewId="0">
      <selection activeCell="Q29" sqref="Q29"/>
    </sheetView>
  </sheetViews>
  <sheetFormatPr defaultColWidth="5.140625" defaultRowHeight="12.75"/>
  <cols>
    <col min="1" max="4" width="34.7109375" customWidth="1"/>
  </cols>
  <sheetData>
    <row r="6" spans="9:9">
      <c r="I6">
        <v>17.899999999999999</v>
      </c>
    </row>
    <row r="7" spans="9:9">
      <c r="I7">
        <v>18.350000000000001</v>
      </c>
    </row>
    <row r="8" spans="9:9">
      <c r="I8">
        <v>17.839999999999996</v>
      </c>
    </row>
    <row r="9" spans="9:9">
      <c r="I9">
        <v>17.18</v>
      </c>
    </row>
    <row r="10" spans="9:9">
      <c r="I10">
        <v>17.659999999999997</v>
      </c>
    </row>
    <row r="11" spans="9:9">
      <c r="I11">
        <v>17.779999999999998</v>
      </c>
    </row>
    <row r="12" spans="9:9">
      <c r="I12">
        <v>17.82</v>
      </c>
    </row>
    <row r="13" spans="9:9">
      <c r="I13">
        <v>17.360000000000003</v>
      </c>
    </row>
    <row r="14" spans="9:9">
      <c r="I14">
        <v>17.18</v>
      </c>
    </row>
    <row r="15" spans="9:9">
      <c r="I15">
        <v>17.399999999999999</v>
      </c>
    </row>
    <row r="16" spans="9:9">
      <c r="I16">
        <v>17.260000000000002</v>
      </c>
    </row>
    <row r="17" spans="9:31">
      <c r="I17">
        <v>17.84</v>
      </c>
    </row>
    <row r="18" spans="9:31">
      <c r="I18">
        <v>17.54</v>
      </c>
    </row>
    <row r="19" spans="9:31">
      <c r="I19">
        <v>16.880000000000003</v>
      </c>
    </row>
    <row r="20" spans="9:31">
      <c r="I20">
        <v>17.360000000000003</v>
      </c>
    </row>
    <row r="21" spans="9:31">
      <c r="I21">
        <v>17.48</v>
      </c>
    </row>
    <row r="22" spans="9:31">
      <c r="I22">
        <v>17.520000000000003</v>
      </c>
    </row>
    <row r="23" spans="9:31">
      <c r="I23">
        <v>17.700000000000003</v>
      </c>
    </row>
    <row r="24" spans="9:31">
      <c r="I24">
        <v>17.48</v>
      </c>
    </row>
    <row r="25" spans="9:31">
      <c r="I25">
        <v>17.34</v>
      </c>
    </row>
    <row r="26" spans="9:31">
      <c r="I26">
        <v>17.600000000000001</v>
      </c>
    </row>
    <row r="27" spans="9:31">
      <c r="I27">
        <v>17.400000000000002</v>
      </c>
    </row>
    <row r="28" spans="9:31">
      <c r="J28" t="s">
        <v>32</v>
      </c>
    </row>
    <row r="29" spans="9:31">
      <c r="J29">
        <v>17.899999999999999</v>
      </c>
      <c r="K29">
        <v>18.350000000000001</v>
      </c>
      <c r="L29">
        <v>17.839999999999996</v>
      </c>
      <c r="M29">
        <v>17.18</v>
      </c>
      <c r="N29">
        <v>17.659999999999997</v>
      </c>
      <c r="O29">
        <v>17.779999999999998</v>
      </c>
      <c r="P29">
        <v>17.82</v>
      </c>
      <c r="Q29">
        <v>17.360000000000003</v>
      </c>
      <c r="R29">
        <v>17.18</v>
      </c>
      <c r="S29">
        <v>17.399999999999999</v>
      </c>
      <c r="T29">
        <v>17.260000000000002</v>
      </c>
      <c r="U29">
        <v>17.84</v>
      </c>
      <c r="V29">
        <v>17.54</v>
      </c>
      <c r="W29">
        <v>16.880000000000003</v>
      </c>
      <c r="X29">
        <v>17.360000000000003</v>
      </c>
      <c r="Y29">
        <v>17.48</v>
      </c>
      <c r="Z29">
        <v>17.520000000000003</v>
      </c>
      <c r="AA29">
        <v>17.700000000000003</v>
      </c>
      <c r="AB29">
        <v>17.48</v>
      </c>
      <c r="AC29">
        <v>17.34</v>
      </c>
      <c r="AD29">
        <v>17.600000000000001</v>
      </c>
      <c r="AE29">
        <v>17.400000000000002</v>
      </c>
    </row>
  </sheetData>
  <sheetProtection password="CFC3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M26"/>
  <sheetViews>
    <sheetView workbookViewId="0">
      <selection activeCell="D19" sqref="D19"/>
    </sheetView>
  </sheetViews>
  <sheetFormatPr defaultRowHeight="12.75"/>
  <cols>
    <col min="1" max="1" width="4.42578125" customWidth="1"/>
    <col min="2" max="2" width="30" customWidth="1"/>
    <col min="3" max="3" width="17.7109375" customWidth="1"/>
    <col min="7" max="7" width="15" customWidth="1"/>
    <col min="8" max="8" width="10.5703125" customWidth="1"/>
    <col min="9" max="9" width="11.28515625" customWidth="1"/>
    <col min="10" max="10" width="10.28515625" customWidth="1"/>
    <col min="13" max="13" width="9.140625" style="5"/>
  </cols>
  <sheetData>
    <row r="3" spans="2:13" ht="45.75" customHeight="1">
      <c r="B3" s="6" t="s">
        <v>22</v>
      </c>
      <c r="G3" s="10" t="s">
        <v>0</v>
      </c>
      <c r="H3" s="10" t="s">
        <v>1</v>
      </c>
      <c r="I3" s="10" t="s">
        <v>12</v>
      </c>
      <c r="J3" s="10" t="s">
        <v>8</v>
      </c>
      <c r="K3" s="10" t="s">
        <v>13</v>
      </c>
      <c r="L3" s="10" t="s">
        <v>9</v>
      </c>
      <c r="M3" s="11"/>
    </row>
    <row r="4" spans="2:13" ht="21">
      <c r="B4" s="6" t="s">
        <v>23</v>
      </c>
      <c r="H4" t="s">
        <v>6</v>
      </c>
      <c r="I4" t="s">
        <v>15</v>
      </c>
      <c r="K4" t="s">
        <v>14</v>
      </c>
    </row>
    <row r="5" spans="2:13" ht="21">
      <c r="B5" s="6" t="s">
        <v>24</v>
      </c>
      <c r="D5" s="9" t="s">
        <v>27</v>
      </c>
      <c r="G5">
        <v>-1</v>
      </c>
      <c r="H5">
        <v>17.899999999999999</v>
      </c>
      <c r="I5">
        <f t="shared" ref="I5:I21" si="0">H5-$D$23</f>
        <v>-0.32500000000000284</v>
      </c>
      <c r="J5">
        <f>IF((NOT(I5&gt;0)),0,(I5+#REF!))</f>
        <v>0</v>
      </c>
      <c r="K5">
        <f t="shared" ref="K5:K14" si="1">H5-$D$24</f>
        <v>0.125</v>
      </c>
      <c r="L5">
        <f>IF((NOT(K5&lt;0)),0,(K5+#REF!))</f>
        <v>0</v>
      </c>
      <c r="M5" s="5" t="str">
        <f t="shared" ref="M5:M21" si="2">IF((OR((J5&gt;$D$25),(L5&lt;-$D$25))),"STOP!","OK")</f>
        <v>OK</v>
      </c>
    </row>
    <row r="6" spans="2:13" ht="15">
      <c r="D6" s="9" t="s">
        <v>28</v>
      </c>
      <c r="G6">
        <v>0</v>
      </c>
      <c r="H6">
        <v>18.350000000000001</v>
      </c>
      <c r="I6">
        <f t="shared" si="0"/>
        <v>0.125</v>
      </c>
      <c r="J6">
        <f t="shared" ref="J6:J16" si="3">IF((NOT(I6&gt;0)),0,(I6+J5))</f>
        <v>0.125</v>
      </c>
      <c r="K6">
        <f t="shared" si="1"/>
        <v>0.57500000000000284</v>
      </c>
      <c r="L6">
        <f t="shared" ref="L6:L21" si="4">IF((NOT(K6&lt;0)),0,(K6+L5))</f>
        <v>0</v>
      </c>
      <c r="M6" s="5" t="str">
        <f t="shared" si="2"/>
        <v>OK</v>
      </c>
    </row>
    <row r="7" spans="2:13">
      <c r="G7">
        <v>1</v>
      </c>
      <c r="H7">
        <v>17.839999999999996</v>
      </c>
      <c r="I7">
        <f t="shared" si="0"/>
        <v>-0.38500000000000512</v>
      </c>
      <c r="J7">
        <f t="shared" si="3"/>
        <v>0</v>
      </c>
      <c r="K7">
        <f t="shared" si="1"/>
        <v>6.4999999999997726E-2</v>
      </c>
      <c r="L7">
        <f t="shared" si="4"/>
        <v>0</v>
      </c>
      <c r="M7" s="5" t="str">
        <f t="shared" si="2"/>
        <v>OK</v>
      </c>
    </row>
    <row r="8" spans="2:13">
      <c r="G8">
        <v>2</v>
      </c>
      <c r="H8">
        <v>17.18</v>
      </c>
      <c r="I8">
        <f t="shared" si="0"/>
        <v>-1.0450000000000017</v>
      </c>
      <c r="J8">
        <f t="shared" si="3"/>
        <v>0</v>
      </c>
      <c r="K8">
        <f t="shared" si="1"/>
        <v>-0.59499999999999886</v>
      </c>
      <c r="L8">
        <f t="shared" si="4"/>
        <v>-0.59499999999999886</v>
      </c>
      <c r="M8" s="5" t="str">
        <f t="shared" si="2"/>
        <v>OK</v>
      </c>
    </row>
    <row r="9" spans="2:13">
      <c r="G9">
        <v>3</v>
      </c>
      <c r="H9">
        <v>17.659999999999997</v>
      </c>
      <c r="I9">
        <f t="shared" si="0"/>
        <v>-0.56500000000000483</v>
      </c>
      <c r="J9">
        <f t="shared" si="3"/>
        <v>0</v>
      </c>
      <c r="K9">
        <f t="shared" si="1"/>
        <v>-0.11500000000000199</v>
      </c>
      <c r="L9">
        <f t="shared" si="4"/>
        <v>-0.71000000000000085</v>
      </c>
      <c r="M9" s="5" t="str">
        <f t="shared" si="2"/>
        <v>OK</v>
      </c>
    </row>
    <row r="10" spans="2:13" ht="21">
      <c r="B10" s="8"/>
      <c r="G10">
        <v>4</v>
      </c>
      <c r="H10">
        <v>17.779999999999998</v>
      </c>
      <c r="I10">
        <f t="shared" si="0"/>
        <v>-0.44500000000000384</v>
      </c>
      <c r="J10">
        <f t="shared" si="3"/>
        <v>0</v>
      </c>
      <c r="K10">
        <f t="shared" si="1"/>
        <v>4.9999999999990052E-3</v>
      </c>
      <c r="L10">
        <f t="shared" si="4"/>
        <v>0</v>
      </c>
      <c r="M10" s="5" t="str">
        <f t="shared" si="2"/>
        <v>OK</v>
      </c>
    </row>
    <row r="11" spans="2:13">
      <c r="G11">
        <v>5</v>
      </c>
      <c r="H11">
        <v>17.82</v>
      </c>
      <c r="I11">
        <f t="shared" si="0"/>
        <v>-0.40500000000000114</v>
      </c>
      <c r="J11">
        <f t="shared" si="3"/>
        <v>0</v>
      </c>
      <c r="K11">
        <f t="shared" si="1"/>
        <v>4.5000000000001705E-2</v>
      </c>
      <c r="L11">
        <f t="shared" si="4"/>
        <v>0</v>
      </c>
      <c r="M11" s="5" t="str">
        <f t="shared" si="2"/>
        <v>OK</v>
      </c>
    </row>
    <row r="12" spans="2:13">
      <c r="G12">
        <v>6</v>
      </c>
      <c r="H12">
        <v>17.360000000000003</v>
      </c>
      <c r="I12">
        <f t="shared" si="0"/>
        <v>-0.86499999999999844</v>
      </c>
      <c r="J12">
        <f t="shared" si="3"/>
        <v>0</v>
      </c>
      <c r="K12">
        <f t="shared" si="1"/>
        <v>-0.41499999999999559</v>
      </c>
      <c r="L12">
        <f t="shared" si="4"/>
        <v>-0.41499999999999559</v>
      </c>
      <c r="M12" s="5" t="str">
        <f t="shared" si="2"/>
        <v>OK</v>
      </c>
    </row>
    <row r="13" spans="2:13">
      <c r="G13">
        <v>7</v>
      </c>
      <c r="H13">
        <v>17.18</v>
      </c>
      <c r="I13">
        <f t="shared" si="0"/>
        <v>-1.0450000000000017</v>
      </c>
      <c r="J13">
        <f t="shared" si="3"/>
        <v>0</v>
      </c>
      <c r="K13">
        <f t="shared" si="1"/>
        <v>-0.59499999999999886</v>
      </c>
      <c r="L13">
        <f t="shared" si="4"/>
        <v>-1.0099999999999945</v>
      </c>
      <c r="M13" s="5" t="str">
        <f t="shared" si="2"/>
        <v>OK</v>
      </c>
    </row>
    <row r="14" spans="2:13" ht="18.75" customHeight="1">
      <c r="B14" s="7" t="s">
        <v>25</v>
      </c>
      <c r="G14">
        <v>8</v>
      </c>
      <c r="H14">
        <v>17.399999999999999</v>
      </c>
      <c r="I14">
        <f t="shared" si="0"/>
        <v>-0.82500000000000284</v>
      </c>
      <c r="J14">
        <f t="shared" si="3"/>
        <v>0</v>
      </c>
      <c r="K14">
        <f t="shared" si="1"/>
        <v>-0.375</v>
      </c>
      <c r="L14">
        <f t="shared" si="4"/>
        <v>-1.3849999999999945</v>
      </c>
      <c r="M14" s="5" t="str">
        <f t="shared" si="2"/>
        <v>OK</v>
      </c>
    </row>
    <row r="15" spans="2:13" ht="21">
      <c r="B15" s="8" t="s">
        <v>26</v>
      </c>
      <c r="G15">
        <v>9</v>
      </c>
      <c r="H15">
        <v>17.260000000000002</v>
      </c>
      <c r="I15">
        <f t="shared" si="0"/>
        <v>-0.96499999999999986</v>
      </c>
      <c r="J15">
        <f t="shared" si="3"/>
        <v>0</v>
      </c>
      <c r="K15">
        <f t="shared" ref="K15:K26" si="5">H15-$D$24</f>
        <v>-0.51499999999999702</v>
      </c>
      <c r="L15">
        <f t="shared" si="4"/>
        <v>-1.8999999999999915</v>
      </c>
      <c r="M15" s="5" t="str">
        <f t="shared" si="2"/>
        <v>OK</v>
      </c>
    </row>
    <row r="16" spans="2:13">
      <c r="G16">
        <v>10</v>
      </c>
      <c r="H16">
        <v>17.84</v>
      </c>
      <c r="I16">
        <f t="shared" si="0"/>
        <v>-0.38500000000000156</v>
      </c>
      <c r="J16">
        <f t="shared" si="3"/>
        <v>0</v>
      </c>
      <c r="K16">
        <f t="shared" si="5"/>
        <v>6.5000000000001279E-2</v>
      </c>
      <c r="L16">
        <f t="shared" si="4"/>
        <v>0</v>
      </c>
      <c r="M16" s="5" t="str">
        <f t="shared" si="2"/>
        <v>OK</v>
      </c>
    </row>
    <row r="17" spans="2:13">
      <c r="G17">
        <v>11</v>
      </c>
      <c r="H17">
        <v>17.54</v>
      </c>
      <c r="I17">
        <f t="shared" si="0"/>
        <v>-0.68500000000000227</v>
      </c>
      <c r="J17">
        <f t="shared" ref="J17:J26" si="6">IF((NOT(I17&gt;0)),0,(I17+J16))</f>
        <v>0</v>
      </c>
      <c r="K17">
        <f t="shared" si="5"/>
        <v>-0.23499999999999943</v>
      </c>
      <c r="L17">
        <f t="shared" si="4"/>
        <v>-0.23499999999999943</v>
      </c>
      <c r="M17" s="5" t="str">
        <f t="shared" si="2"/>
        <v>OK</v>
      </c>
    </row>
    <row r="18" spans="2:13">
      <c r="G18">
        <v>12</v>
      </c>
      <c r="H18">
        <v>16.880000000000003</v>
      </c>
      <c r="I18">
        <f t="shared" si="0"/>
        <v>-1.3449999999999989</v>
      </c>
      <c r="J18">
        <f t="shared" si="6"/>
        <v>0</v>
      </c>
      <c r="K18">
        <f t="shared" si="5"/>
        <v>-0.89499999999999602</v>
      </c>
      <c r="L18">
        <f t="shared" si="4"/>
        <v>-1.1299999999999955</v>
      </c>
      <c r="M18" s="5" t="str">
        <f t="shared" si="2"/>
        <v>OK</v>
      </c>
    </row>
    <row r="19" spans="2:13" ht="18">
      <c r="B19" s="1" t="s">
        <v>30</v>
      </c>
      <c r="C19" s="2" t="s">
        <v>17</v>
      </c>
      <c r="D19" s="12">
        <v>5</v>
      </c>
      <c r="G19">
        <v>13</v>
      </c>
      <c r="H19">
        <v>17.360000000000003</v>
      </c>
      <c r="I19">
        <f t="shared" si="0"/>
        <v>-0.86499999999999844</v>
      </c>
      <c r="J19">
        <f t="shared" si="6"/>
        <v>0</v>
      </c>
      <c r="K19">
        <f t="shared" si="5"/>
        <v>-0.41499999999999559</v>
      </c>
      <c r="L19">
        <f t="shared" si="4"/>
        <v>-1.544999999999991</v>
      </c>
      <c r="M19" s="5" t="str">
        <f t="shared" si="2"/>
        <v>OK</v>
      </c>
    </row>
    <row r="20" spans="2:13" ht="18">
      <c r="B20" s="1" t="s">
        <v>31</v>
      </c>
      <c r="C20" s="2" t="s">
        <v>18</v>
      </c>
      <c r="D20" s="12">
        <v>0.5</v>
      </c>
      <c r="G20">
        <v>14</v>
      </c>
      <c r="H20">
        <v>17.48</v>
      </c>
      <c r="I20">
        <f t="shared" si="0"/>
        <v>-0.74500000000000099</v>
      </c>
      <c r="J20">
        <f t="shared" si="6"/>
        <v>0</v>
      </c>
      <c r="K20">
        <f t="shared" si="5"/>
        <v>-0.29499999999999815</v>
      </c>
      <c r="L20">
        <f t="shared" si="4"/>
        <v>-1.8399999999999892</v>
      </c>
      <c r="M20" s="5" t="str">
        <f t="shared" si="2"/>
        <v>OK</v>
      </c>
    </row>
    <row r="21" spans="2:13" ht="18">
      <c r="B21" s="1" t="s">
        <v>2</v>
      </c>
      <c r="C21" s="3" t="s">
        <v>3</v>
      </c>
      <c r="D21">
        <v>18</v>
      </c>
      <c r="G21">
        <v>15</v>
      </c>
      <c r="H21">
        <v>17.520000000000003</v>
      </c>
      <c r="I21">
        <f t="shared" si="0"/>
        <v>-0.70499999999999829</v>
      </c>
      <c r="J21">
        <f t="shared" si="6"/>
        <v>0</v>
      </c>
      <c r="K21">
        <f t="shared" si="5"/>
        <v>-0.25499999999999545</v>
      </c>
      <c r="L21">
        <f t="shared" si="4"/>
        <v>-2.0949999999999847</v>
      </c>
      <c r="M21" s="5" t="str">
        <f t="shared" si="2"/>
        <v>OK</v>
      </c>
    </row>
    <row r="22" spans="2:13" ht="21">
      <c r="B22" s="1" t="s">
        <v>4</v>
      </c>
      <c r="C22" s="2" t="s">
        <v>16</v>
      </c>
      <c r="D22">
        <v>0.45</v>
      </c>
      <c r="G22">
        <v>16</v>
      </c>
      <c r="H22">
        <v>17.700000000000003</v>
      </c>
      <c r="I22">
        <f t="shared" ref="I22:I26" si="7">H22-$D$23</f>
        <v>-0.52499999999999858</v>
      </c>
      <c r="J22">
        <f t="shared" si="6"/>
        <v>0</v>
      </c>
      <c r="K22">
        <f t="shared" si="5"/>
        <v>-7.4999999999995737E-2</v>
      </c>
      <c r="L22">
        <f t="shared" ref="L22:L26" si="8">IF((NOT(K22&lt;0)),0,(K22+L21))</f>
        <v>-2.1699999999999804</v>
      </c>
      <c r="M22" s="5" t="str">
        <f t="shared" ref="M22:M26" si="9">IF((OR((J22&gt;$D$25),(L22&lt;-$D$25))),"STOP!","OK")</f>
        <v>OK</v>
      </c>
    </row>
    <row r="23" spans="2:13" ht="19.5" customHeight="1">
      <c r="B23" s="1" t="s">
        <v>10</v>
      </c>
      <c r="C23" s="2" t="s">
        <v>19</v>
      </c>
      <c r="D23">
        <f>D21+D20*D22</f>
        <v>18.225000000000001</v>
      </c>
      <c r="G23">
        <v>17</v>
      </c>
      <c r="H23">
        <v>17.48</v>
      </c>
      <c r="I23">
        <f t="shared" si="7"/>
        <v>-0.74500000000000099</v>
      </c>
      <c r="J23">
        <f t="shared" si="6"/>
        <v>0</v>
      </c>
      <c r="K23">
        <f t="shared" si="5"/>
        <v>-0.29499999999999815</v>
      </c>
      <c r="L23">
        <f t="shared" si="8"/>
        <v>-2.4649999999999785</v>
      </c>
      <c r="M23" s="5" t="str">
        <f t="shared" si="9"/>
        <v>STOP!</v>
      </c>
    </row>
    <row r="24" spans="2:13" ht="21">
      <c r="B24" s="1" t="s">
        <v>11</v>
      </c>
      <c r="C24" s="2" t="s">
        <v>20</v>
      </c>
      <c r="D24">
        <f>D21-D20*D22</f>
        <v>17.774999999999999</v>
      </c>
      <c r="G24">
        <v>18</v>
      </c>
      <c r="H24">
        <v>17.34</v>
      </c>
      <c r="I24">
        <f t="shared" si="7"/>
        <v>-0.88500000000000156</v>
      </c>
      <c r="J24">
        <f t="shared" si="6"/>
        <v>0</v>
      </c>
      <c r="K24">
        <f t="shared" si="5"/>
        <v>-0.43499999999999872</v>
      </c>
      <c r="L24">
        <f t="shared" si="8"/>
        <v>-2.8999999999999773</v>
      </c>
      <c r="M24" s="5" t="str">
        <f t="shared" si="9"/>
        <v>STOP!</v>
      </c>
    </row>
    <row r="25" spans="2:13" ht="20.25">
      <c r="B25" s="1" t="s">
        <v>5</v>
      </c>
      <c r="C25" s="4" t="s">
        <v>21</v>
      </c>
      <c r="D25">
        <f>D19*D22</f>
        <v>2.25</v>
      </c>
      <c r="G25">
        <v>19</v>
      </c>
      <c r="H25">
        <v>17.600000000000001</v>
      </c>
      <c r="I25">
        <f t="shared" si="7"/>
        <v>-0.625</v>
      </c>
      <c r="J25">
        <f t="shared" si="6"/>
        <v>0</v>
      </c>
      <c r="K25">
        <f t="shared" si="5"/>
        <v>-0.17499999999999716</v>
      </c>
      <c r="L25">
        <f t="shared" si="8"/>
        <v>-3.0749999999999744</v>
      </c>
      <c r="M25" s="5" t="str">
        <f t="shared" si="9"/>
        <v>STOP!</v>
      </c>
    </row>
    <row r="26" spans="2:13">
      <c r="G26">
        <v>20</v>
      </c>
      <c r="H26">
        <v>17.400000000000002</v>
      </c>
      <c r="I26">
        <f t="shared" si="7"/>
        <v>-0.82499999999999929</v>
      </c>
      <c r="J26">
        <f t="shared" si="6"/>
        <v>0</v>
      </c>
      <c r="K26">
        <f t="shared" si="5"/>
        <v>-0.37499999999999645</v>
      </c>
      <c r="L26">
        <f t="shared" si="8"/>
        <v>-3.4499999999999709</v>
      </c>
      <c r="M26" s="5" t="str">
        <f t="shared" si="9"/>
        <v>STOP!</v>
      </c>
    </row>
  </sheetData>
  <sheetProtection password="CFC3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E25"/>
  <sheetViews>
    <sheetView workbookViewId="0">
      <selection activeCell="D16" sqref="D16"/>
    </sheetView>
  </sheetViews>
  <sheetFormatPr defaultRowHeight="12.75"/>
  <sheetData>
    <row r="3" spans="2:5">
      <c r="B3" t="s">
        <v>29</v>
      </c>
      <c r="C3" t="s">
        <v>8</v>
      </c>
      <c r="D3" t="s">
        <v>9</v>
      </c>
      <c r="E3" t="s">
        <v>7</v>
      </c>
    </row>
    <row r="4" spans="2:5">
      <c r="B4">
        <v>1</v>
      </c>
      <c r="C4">
        <v>0</v>
      </c>
      <c r="D4">
        <v>0</v>
      </c>
      <c r="E4">
        <v>-2.25</v>
      </c>
    </row>
    <row r="5" spans="2:5">
      <c r="B5">
        <v>2</v>
      </c>
      <c r="C5">
        <v>0.125</v>
      </c>
      <c r="D5">
        <v>0</v>
      </c>
      <c r="E5">
        <v>-2.25</v>
      </c>
    </row>
    <row r="6" spans="2:5">
      <c r="B6">
        <v>3</v>
      </c>
      <c r="C6">
        <v>0</v>
      </c>
      <c r="D6">
        <v>0</v>
      </c>
      <c r="E6">
        <v>-2.25</v>
      </c>
    </row>
    <row r="7" spans="2:5">
      <c r="B7">
        <v>4</v>
      </c>
      <c r="C7">
        <v>0</v>
      </c>
      <c r="D7">
        <v>-0.59499999999999886</v>
      </c>
      <c r="E7">
        <v>-2.25</v>
      </c>
    </row>
    <row r="8" spans="2:5">
      <c r="B8">
        <v>5</v>
      </c>
      <c r="C8">
        <v>0</v>
      </c>
      <c r="D8">
        <v>-0.71000000000000085</v>
      </c>
      <c r="E8">
        <v>-2.25</v>
      </c>
    </row>
    <row r="9" spans="2:5">
      <c r="B9">
        <v>6</v>
      </c>
      <c r="C9">
        <v>0</v>
      </c>
      <c r="D9">
        <v>0</v>
      </c>
      <c r="E9">
        <v>-2.25</v>
      </c>
    </row>
    <row r="10" spans="2:5">
      <c r="B10">
        <v>7</v>
      </c>
      <c r="C10">
        <v>0</v>
      </c>
      <c r="D10">
        <v>0</v>
      </c>
      <c r="E10">
        <v>-2.25</v>
      </c>
    </row>
    <row r="11" spans="2:5">
      <c r="B11">
        <v>8</v>
      </c>
      <c r="C11">
        <v>0</v>
      </c>
      <c r="D11">
        <v>-0.41499999999999559</v>
      </c>
      <c r="E11">
        <v>-2.25</v>
      </c>
    </row>
    <row r="12" spans="2:5">
      <c r="B12">
        <v>9</v>
      </c>
      <c r="C12">
        <v>0</v>
      </c>
      <c r="D12">
        <v>-1.0099999999999945</v>
      </c>
      <c r="E12">
        <v>-2.25</v>
      </c>
    </row>
    <row r="13" spans="2:5">
      <c r="B13">
        <v>10</v>
      </c>
      <c r="C13">
        <v>0</v>
      </c>
      <c r="D13">
        <v>-1.3849999999999945</v>
      </c>
      <c r="E13">
        <v>-2.25</v>
      </c>
    </row>
    <row r="14" spans="2:5">
      <c r="B14">
        <v>11</v>
      </c>
      <c r="C14">
        <v>0</v>
      </c>
      <c r="D14">
        <v>-1.8999999999999915</v>
      </c>
      <c r="E14">
        <v>-2.25</v>
      </c>
    </row>
    <row r="15" spans="2:5">
      <c r="B15">
        <v>12</v>
      </c>
      <c r="C15">
        <v>0</v>
      </c>
      <c r="D15">
        <v>0</v>
      </c>
      <c r="E15">
        <v>-2.25</v>
      </c>
    </row>
    <row r="16" spans="2:5">
      <c r="B16">
        <v>13</v>
      </c>
      <c r="C16">
        <v>0</v>
      </c>
      <c r="D16">
        <v>-0.23499999999999943</v>
      </c>
      <c r="E16">
        <v>-2.25</v>
      </c>
    </row>
    <row r="17" spans="2:5">
      <c r="B17">
        <v>14</v>
      </c>
      <c r="C17">
        <v>0</v>
      </c>
      <c r="D17">
        <v>-1.1299999999999955</v>
      </c>
      <c r="E17">
        <v>-2.25</v>
      </c>
    </row>
    <row r="18" spans="2:5">
      <c r="B18">
        <v>15</v>
      </c>
      <c r="C18">
        <v>0</v>
      </c>
      <c r="D18">
        <v>-1.544999999999991</v>
      </c>
      <c r="E18">
        <v>-2.25</v>
      </c>
    </row>
    <row r="19" spans="2:5">
      <c r="B19">
        <v>16</v>
      </c>
      <c r="C19">
        <v>0</v>
      </c>
      <c r="D19">
        <v>-1.8399999999999892</v>
      </c>
      <c r="E19">
        <v>-2.25</v>
      </c>
    </row>
    <row r="20" spans="2:5">
      <c r="B20">
        <v>17</v>
      </c>
      <c r="C20">
        <v>0</v>
      </c>
      <c r="D20">
        <v>-2.0949999999999847</v>
      </c>
      <c r="E20">
        <v>-2.25</v>
      </c>
    </row>
    <row r="21" spans="2:5">
      <c r="B21">
        <v>18</v>
      </c>
      <c r="C21">
        <v>0</v>
      </c>
      <c r="D21">
        <v>-2.1699999999999804</v>
      </c>
      <c r="E21">
        <v>-2.25</v>
      </c>
    </row>
    <row r="22" spans="2:5">
      <c r="B22">
        <v>19</v>
      </c>
      <c r="C22">
        <v>0</v>
      </c>
      <c r="D22">
        <v>-2.4649999999999785</v>
      </c>
      <c r="E22">
        <v>-2.25</v>
      </c>
    </row>
    <row r="23" spans="2:5">
      <c r="B23">
        <v>20</v>
      </c>
      <c r="C23">
        <v>0</v>
      </c>
      <c r="D23">
        <v>-2.8999999999999773</v>
      </c>
      <c r="E23">
        <v>-2.25</v>
      </c>
    </row>
    <row r="24" spans="2:5">
      <c r="B24">
        <v>21</v>
      </c>
      <c r="C24">
        <v>0</v>
      </c>
      <c r="D24">
        <v>-3.0749999999999744</v>
      </c>
      <c r="E24">
        <v>-2.25</v>
      </c>
    </row>
    <row r="25" spans="2:5">
      <c r="B25">
        <v>22</v>
      </c>
      <c r="C25">
        <v>0</v>
      </c>
      <c r="D25">
        <v>-3.4499999999999709</v>
      </c>
      <c r="E25">
        <v>-2.25</v>
      </c>
    </row>
  </sheetData>
  <sheetProtection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Таблица2</vt:lpstr>
      <vt:lpstr>Дивгрвмма2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11</cp:revision>
  <dcterms:created xsi:type="dcterms:W3CDTF">2024-04-07T10:49:43Z</dcterms:created>
  <dcterms:modified xsi:type="dcterms:W3CDTF">2024-07-12T12:50:29Z</dcterms:modified>
</cp:coreProperties>
</file>